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- Rotary Files 2019-2020\Monthly Reports\"/>
    </mc:Choice>
  </mc:AlternateContent>
  <bookViews>
    <workbookView xWindow="0" yWindow="0" windowWidth="19170" windowHeight="7650" tabRatio="696" activeTab="1"/>
  </bookViews>
  <sheets>
    <sheet name="Summary of Activities" sheetId="1" r:id="rId1"/>
    <sheet name="Project Summary Report" sheetId="5" r:id="rId2"/>
    <sheet name="RI President Citation" sheetId="7" state="hidden" r:id="rId3"/>
    <sheet name="Sheet1" sheetId="8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<sst xmlns="http://schemas.openxmlformats.org/spreadsheetml/2006/main" count="275" uniqueCount="165">
  <si>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</si>
  <si>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</si>
  <si>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</si>
  <si>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</si>
  <si>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</si>
  <si>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</si>
  <si>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</si>
  <si>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</si>
  <si>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</si>
  <si>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</si>
  <si>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</si>
  <si>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</si>
  <si>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</si>
  <si>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</si>
  <si>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</si>
  <si>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</si>
  <si>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</si>
  <si>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</si>
  <si>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</si>
  <si>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</si>
  <si>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</si>
  <si>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</si>
  <si>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</si>
  <si>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</si>
  <si>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</si>
  <si>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</si>
  <si>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</si>
  <si>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</si>
  <si>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</si>
  <si>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</si>
  <si>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</si>
  <si>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</si>
  <si>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</si>
  <si>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</si>
  <si>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</si>
  <si>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</si>
  <si>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</si>
  <si>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</si>
  <si>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</si>
  <si>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</si>
  <si>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</si>
  <si>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</si>
  <si>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</si>
  <si>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</si>
  <si>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</si>
  <si>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</si>
  <si>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</si>
  <si>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</si>
  <si>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</si>
  <si>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</si>
  <si>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</si>
  <si>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</si>
  <si>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</si>
  <si>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</si>
  <si>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</si>
  <si>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</si>
  <si>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</si>
  <si>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</si>
  <si>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</si>
  <si>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</si>
  <si>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</si>
  <si>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</si>
  <si>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</si>
  <si>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</si>
  <si>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</si>
  <si>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</si>
  <si>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</si>
  <si>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</si>
  <si>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</si>
  <si>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</si>
  <si>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</si>
  <si>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</si>
  <si>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</si>
  <si>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</si>
  <si>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</si>
  <si>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</si>
  <si>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</si>
  <si>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</si>
  <si>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</si>
  <si>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</si>
  <si>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</si>
  <si>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</si>
  <si>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</si>
  <si>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</si>
  <si>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</si>
  <si>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</si>
  <si>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</si>
  <si>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</si>
  <si>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</si>
  <si>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</si>
  <si>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</si>
  <si>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</si>
  <si>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</si>
  <si>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</si>
  <si>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</si>
  <si>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</si>
  <si>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</si>
  <si>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</si>
  <si>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</si>
  <si>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</si>
  <si>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</si>
  <si>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</si>
  <si>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</si>
  <si>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</si>
  <si>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</si>
  <si>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</si>
  <si>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</si>
  <si>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</si>
  <si>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</si>
  <si>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</si>
  <si>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</si>
  <si>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</si>
  <si>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</si>
  <si>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</si>
  <si>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</si>
  <si>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</si>
  <si>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</si>
  <si>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</si>
  <si>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</si>
  <si>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</si>
  <si>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</si>
  <si>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</si>
  <si>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</si>
  <si>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</si>
  <si>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</si>
  <si>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</si>
  <si>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</si>
  <si>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</si>
  <si>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</si>
  <si>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</si>
  <si>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</si>
  <si>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</si>
  <si>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</si>
  <si>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</si>
  <si>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</si>
  <si>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TAGUM NORTH</t>
  </si>
  <si>
    <t>2D</t>
  </si>
  <si>
    <t>RENIE P. SISCON</t>
  </si>
  <si>
    <t>MARLUO P. FULO</t>
  </si>
  <si>
    <t>Rae Kara A. Malbog</t>
  </si>
  <si>
    <t>x</t>
  </si>
  <si>
    <t>Tagum City</t>
  </si>
  <si>
    <t>Covid-19 Frontliners</t>
  </si>
  <si>
    <t>Virtual (Zoom)</t>
  </si>
  <si>
    <t>Holy Week</t>
  </si>
  <si>
    <t>Cancelled</t>
  </si>
  <si>
    <t>LTO,DDN</t>
  </si>
  <si>
    <t>LTO, RXI</t>
  </si>
  <si>
    <t>NCCC Mall</t>
  </si>
  <si>
    <t>Pennylane Hotel</t>
  </si>
  <si>
    <t>DRMC</t>
  </si>
  <si>
    <t>Turn-over Faceshields at LTO Regional Office, Davao City</t>
  </si>
  <si>
    <t>Turn-over Faceshields at Davao del Norte Highway Patrol Group</t>
  </si>
  <si>
    <t>Foodpacks Relief Operation @ Brgy. Poblacion, Tagum City</t>
  </si>
  <si>
    <t>LTO Frontliners</t>
  </si>
  <si>
    <t>Highway Patrol Group Frontliners</t>
  </si>
  <si>
    <t xml:space="preserve">70 Families </t>
  </si>
  <si>
    <t>100 Families</t>
  </si>
  <si>
    <t xml:space="preserve">Marketing for Relief Operations </t>
  </si>
  <si>
    <t>Foodpacks Relief Operations with Armor, Philippine Army</t>
  </si>
  <si>
    <t>100 Families from Tagum City</t>
  </si>
  <si>
    <t xml:space="preserve">Turn-over Hygiene Kits for House of Hope Cancer Patients &amp; Foods for Pennylane Frontliners </t>
  </si>
  <si>
    <t>Turn-over Faceshields at DRMC Dept. of Resperatory Medicine</t>
  </si>
  <si>
    <t>Davao Regional Medical Center</t>
  </si>
  <si>
    <t>Turn-over Faceshields at Chinabank Tagum &amp; Panabo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</si>
</sst>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zoomScale="98" zoomScaleNormal="200" zoomScalePageLayoutView="98" workbookViewId="0">
      <selection activeCell="B22" sqref="B22:C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43922</v>
      </c>
      <c r="L2" s="88"/>
      <c r="M2" s="88"/>
      <c r="N2" s="29"/>
      <c r="O2" s="29"/>
      <c r="P2" s="29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43966</v>
      </c>
      <c r="P8" s="96"/>
    </row>
    <row r="9" spans="1:16" s="33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5" customFormat="1" ht="12" customHeight="1" thickBot="1">
      <c r="A11" s="178"/>
      <c r="B11" s="151">
        <v>43928</v>
      </c>
      <c r="C11" s="152"/>
      <c r="D11" s="112"/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3" t="s">
        <v>144</v>
      </c>
    </row>
    <row r="12" spans="1:16" s="35" customFormat="1" ht="12" customHeight="1" thickTop="1" thickBot="1">
      <c r="A12" s="178"/>
      <c r="B12" s="153">
        <v>43935</v>
      </c>
      <c r="C12" s="154"/>
      <c r="D12" s="102">
        <v>14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143</v>
      </c>
    </row>
    <row r="13" spans="1:16" s="35" customFormat="1" ht="12" customHeight="1" thickTop="1" thickBot="1">
      <c r="A13" s="178"/>
      <c r="B13" s="153">
        <v>43942</v>
      </c>
      <c r="C13" s="154"/>
      <c r="D13" s="102">
        <v>16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143</v>
      </c>
    </row>
    <row r="14" spans="1:16" s="35" customFormat="1" ht="12" customHeight="1" thickTop="1" thickBot="1">
      <c r="A14" s="178"/>
      <c r="B14" s="153">
        <v>43949</v>
      </c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145</v>
      </c>
    </row>
    <row r="15" spans="1:16" s="35" customFormat="1" ht="12" customHeight="1" thickTop="1" thickBot="1">
      <c r="A15" s="178"/>
      <c r="B15" s="153">
        <v>43945</v>
      </c>
      <c r="C15" s="154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143</v>
      </c>
    </row>
    <row r="16" spans="1:16" s="35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8"/>
      <c r="B17" s="153"/>
      <c r="C17" s="154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8"/>
      <c r="B19" s="153">
        <v>43929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3"/>
      <c r="P19" s="44" t="s">
        <v>146</v>
      </c>
    </row>
    <row r="20" spans="1:16" s="35" customFormat="1" ht="12" customHeight="1" thickTop="1" thickBot="1">
      <c r="A20" s="178"/>
      <c r="B20" s="153">
        <v>43929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5</v>
      </c>
      <c r="M20" s="63"/>
      <c r="N20" s="62"/>
      <c r="O20" s="173"/>
      <c r="P20" s="44" t="s">
        <v>147</v>
      </c>
    </row>
    <row r="21" spans="1:16" s="35" customFormat="1" ht="12" customHeight="1" thickTop="1" thickBot="1">
      <c r="A21" s="178"/>
      <c r="B21" s="153">
        <v>43938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20</v>
      </c>
      <c r="M21" s="63"/>
      <c r="N21" s="62"/>
      <c r="O21" s="173"/>
      <c r="P21" s="44" t="s">
        <v>141</v>
      </c>
    </row>
    <row r="22" spans="1:16" s="35" customFormat="1" ht="12" customHeight="1" thickTop="1" thickBot="1">
      <c r="A22" s="178"/>
      <c r="B22" s="153">
        <v>43946</v>
      </c>
      <c r="C22" s="154"/>
      <c r="D22" s="60"/>
      <c r="E22" s="61"/>
      <c r="F22" s="61"/>
      <c r="G22" s="61"/>
      <c r="H22" s="61"/>
      <c r="I22" s="61"/>
      <c r="J22" s="61"/>
      <c r="K22" s="62"/>
      <c r="L22" s="63">
        <v>4</v>
      </c>
      <c r="M22" s="63"/>
      <c r="N22" s="62"/>
      <c r="O22" s="173"/>
      <c r="P22" s="44" t="s">
        <v>148</v>
      </c>
    </row>
    <row r="23" spans="1:16" s="35" customFormat="1" ht="12" customHeight="1" thickTop="1" thickBot="1">
      <c r="A23" s="178"/>
      <c r="B23" s="153">
        <v>43947</v>
      </c>
      <c r="C23" s="154"/>
      <c r="D23" s="60"/>
      <c r="E23" s="61"/>
      <c r="F23" s="61"/>
      <c r="G23" s="61"/>
      <c r="H23" s="61"/>
      <c r="I23" s="61"/>
      <c r="J23" s="61"/>
      <c r="K23" s="62"/>
      <c r="L23" s="63">
        <v>30</v>
      </c>
      <c r="M23" s="63"/>
      <c r="N23" s="62"/>
      <c r="O23" s="173"/>
      <c r="P23" s="44" t="s">
        <v>141</v>
      </c>
    </row>
    <row r="24" spans="1:16" s="35" customFormat="1" ht="12" customHeight="1" thickTop="1" thickBot="1">
      <c r="A24" s="178"/>
      <c r="B24" s="153">
        <v>43947</v>
      </c>
      <c r="C24" s="154"/>
      <c r="D24" s="60"/>
      <c r="E24" s="61"/>
      <c r="F24" s="61"/>
      <c r="G24" s="61"/>
      <c r="H24" s="61"/>
      <c r="I24" s="61"/>
      <c r="J24" s="61"/>
      <c r="K24" s="62"/>
      <c r="L24" s="63">
        <v>30</v>
      </c>
      <c r="M24" s="63"/>
      <c r="N24" s="62"/>
      <c r="O24" s="173"/>
      <c r="P24" s="44" t="s">
        <v>149</v>
      </c>
    </row>
    <row r="25" spans="1:16" s="35" customFormat="1" ht="12" customHeight="1" thickTop="1" thickBot="1">
      <c r="A25" s="178"/>
      <c r="B25" s="153">
        <v>43951</v>
      </c>
      <c r="C25" s="154"/>
      <c r="D25" s="60"/>
      <c r="E25" s="61"/>
      <c r="F25" s="61"/>
      <c r="G25" s="61"/>
      <c r="H25" s="61"/>
      <c r="I25" s="61"/>
      <c r="J25" s="61"/>
      <c r="K25" s="62"/>
      <c r="L25" s="63">
        <v>4</v>
      </c>
      <c r="M25" s="63"/>
      <c r="N25" s="62"/>
      <c r="O25" s="173"/>
      <c r="P25" s="44" t="s">
        <v>150</v>
      </c>
    </row>
    <row r="26" spans="1:16" s="35" customFormat="1" ht="12" customHeight="1" thickTop="1" thickBot="1">
      <c r="A26" s="178"/>
      <c r="B26" s="153">
        <v>43951</v>
      </c>
      <c r="C26" s="154"/>
      <c r="D26" s="60"/>
      <c r="E26" s="61"/>
      <c r="F26" s="61"/>
      <c r="G26" s="61"/>
      <c r="H26" s="61"/>
      <c r="I26" s="61"/>
      <c r="J26" s="61"/>
      <c r="K26" s="62"/>
      <c r="L26" s="63">
        <v>4</v>
      </c>
      <c r="M26" s="63"/>
      <c r="N26" s="62"/>
      <c r="O26" s="173"/>
      <c r="P26" s="44"/>
    </row>
    <row r="27" spans="1:16" s="35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5"/>
    </row>
    <row r="28" spans="1:16" s="34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33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>
        <v>0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6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6">
        <f>H31+H32-H33</f>
        <v>33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8" customFormat="1" ht="12.75" customHeight="1">
      <c r="A37" s="37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8" customFormat="1" ht="12.75" customHeight="1">
      <c r="A38" s="39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8" customFormat="1" ht="12.75" customHeight="1">
      <c r="A39" s="39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8" customFormat="1" ht="12.75" customHeight="1">
      <c r="A40" s="40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8" customFormat="1" ht="12.75" customHeight="1" thickBot="1">
      <c r="A41" s="39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6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MARLUO P. FULO</v>
      </c>
      <c r="B52" s="142"/>
      <c r="C52" s="143"/>
      <c r="D52" s="143"/>
      <c r="E52" s="143"/>
      <c r="F52" s="143"/>
      <c r="G52" s="143" t="str">
        <f>I6</f>
        <v>RENIE P. SISCON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1" customFormat="1" ht="11.1" customHeight="1">
      <c r="A57" s="42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1" customFormat="1" ht="11.1" customHeight="1">
      <c r="A58" s="42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1" customFormat="1" ht="11.1" customHeight="1">
      <c r="A59" s="42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1" customFormat="1" ht="11.1" customHeight="1">
      <c r="A61" s="42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16" zoomScale="95" zoomScaleNormal="200" zoomScalePageLayoutView="95" workbookViewId="0">
      <selection activeCell="E42" sqref="E42:P4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TAGUM NORTH</v>
      </c>
      <c r="B3" s="254"/>
      <c r="C3" s="254"/>
      <c r="D3" s="254"/>
      <c r="E3" s="254"/>
      <c r="F3" s="254" t="str">
        <f>'Summary of Activities'!I6</f>
        <v>RENIE P. SISCON</v>
      </c>
      <c r="G3" s="254"/>
      <c r="H3" s="254"/>
      <c r="I3" s="254"/>
      <c r="J3" s="254"/>
      <c r="K3" s="254"/>
      <c r="L3" s="254" t="str">
        <f>'Summary of Activities'!N6</f>
        <v>MARLUO P. FULO</v>
      </c>
      <c r="M3" s="254"/>
      <c r="N3" s="254"/>
      <c r="O3" s="254"/>
      <c r="P3" s="254"/>
      <c r="Q3" s="254"/>
      <c r="R3" s="254" t="str">
        <f>'Summary of Activities'!H6</f>
        <v>2D</v>
      </c>
      <c r="S3" s="254"/>
      <c r="T3" s="279">
        <f>'Summary of Activities'!K2</f>
        <v>43922</v>
      </c>
      <c r="U3" s="254"/>
      <c r="V3" s="254"/>
      <c r="W3" s="280">
        <f>'Summary of Activities'!O8</f>
        <v>43966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43929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2" t="s">
        <v>140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>
        <v>50</v>
      </c>
      <c r="P6" s="48">
        <v>2</v>
      </c>
      <c r="Q6" s="49">
        <v>2000</v>
      </c>
      <c r="R6" s="50"/>
      <c r="S6" s="48"/>
      <c r="T6" s="51"/>
      <c r="U6" s="53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151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154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43929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2" t="s">
        <v>140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25</v>
      </c>
      <c r="P11" s="48">
        <v>1</v>
      </c>
      <c r="Q11" s="49">
        <v>1000</v>
      </c>
      <c r="R11" s="50"/>
      <c r="S11" s="48"/>
      <c r="T11" s="51"/>
      <c r="U11" s="53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152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155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43938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2" t="s">
        <v>140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7"/>
      <c r="D16" s="48"/>
      <c r="E16" s="49"/>
      <c r="F16" s="50"/>
      <c r="G16" s="48"/>
      <c r="H16" s="51"/>
      <c r="I16" s="47">
        <v>70</v>
      </c>
      <c r="J16" s="48">
        <v>8</v>
      </c>
      <c r="K16" s="49">
        <v>70000</v>
      </c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153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156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43946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2" t="s">
        <v>140</v>
      </c>
      <c r="V20" s="203" t="s">
        <v>52</v>
      </c>
      <c r="W20" s="203"/>
      <c r="X20" s="204"/>
    </row>
    <row r="21" spans="1:24" s="7" customFormat="1" ht="13.5" thickBot="1">
      <c r="A21" s="220"/>
      <c r="B21" s="223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 t="s">
        <v>158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 t="s">
        <v>157</v>
      </c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43947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2" t="s">
        <v>140</v>
      </c>
      <c r="V25" s="203" t="s">
        <v>52</v>
      </c>
      <c r="W25" s="203"/>
      <c r="X25" s="204"/>
    </row>
    <row r="26" spans="1:24" s="7" customFormat="1" ht="13.5" thickBot="1">
      <c r="A26" s="220"/>
      <c r="B26" s="223"/>
      <c r="C26" s="47"/>
      <c r="D26" s="48"/>
      <c r="E26" s="49"/>
      <c r="F26" s="50"/>
      <c r="G26" s="48"/>
      <c r="H26" s="51"/>
      <c r="I26" s="47">
        <v>100</v>
      </c>
      <c r="J26" s="48">
        <v>8</v>
      </c>
      <c r="K26" s="49">
        <v>120000</v>
      </c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 t="s">
        <v>159</v>
      </c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 t="s">
        <v>160</v>
      </c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43947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2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>
        <v>50</v>
      </c>
      <c r="P31" s="48">
        <v>4</v>
      </c>
      <c r="Q31" s="49">
        <v>10000</v>
      </c>
      <c r="R31" s="50"/>
      <c r="S31" s="48"/>
      <c r="T31" s="51"/>
      <c r="U31" s="53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 t="s">
        <v>161</v>
      </c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 t="s">
        <v>142</v>
      </c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43951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2" t="s">
        <v>140</v>
      </c>
      <c r="V35" s="203" t="s">
        <v>52</v>
      </c>
      <c r="W35" s="203"/>
      <c r="X35" s="204"/>
    </row>
    <row r="36" spans="1:24" s="7" customFormat="1" ht="13.5" thickBot="1">
      <c r="A36" s="220"/>
      <c r="B36" s="223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>
        <v>50</v>
      </c>
      <c r="P36" s="48">
        <v>2</v>
      </c>
      <c r="Q36" s="49">
        <v>2000</v>
      </c>
      <c r="R36" s="50"/>
      <c r="S36" s="48"/>
      <c r="T36" s="51"/>
      <c r="U36" s="53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 t="s">
        <v>162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 t="s">
        <v>163</v>
      </c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43951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2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>
        <v>30</v>
      </c>
      <c r="P41" s="48">
        <v>2</v>
      </c>
      <c r="Q41" s="49">
        <v>1000</v>
      </c>
      <c r="R41" s="50"/>
      <c r="S41" s="48"/>
      <c r="T41" s="51"/>
      <c r="U41" s="53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 t="s">
        <v>164</v>
      </c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 t="s">
        <v>142</v>
      </c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170</v>
      </c>
      <c r="G49" s="278"/>
      <c r="H49" s="277">
        <f>J6+J11+J16+J21+J26+J31+J36+J41</f>
        <v>16</v>
      </c>
      <c r="I49" s="278"/>
      <c r="J49" s="271">
        <f>K6+K11+K16+K21+K26+K31+K36+K41</f>
        <v>190000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205</v>
      </c>
      <c r="G51" s="278"/>
      <c r="H51" s="277">
        <f>P6+P11+P16+P21+P26+P31+P36+P41</f>
        <v>11</v>
      </c>
      <c r="I51" s="278"/>
      <c r="J51" s="271">
        <f>Q6+Q11+Q16+Q21+Q26+Q31+Q36+Q41</f>
        <v>16000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375</v>
      </c>
      <c r="G54" s="262"/>
      <c r="H54" s="261">
        <f>SUM(H47:I52)</f>
        <v>27</v>
      </c>
      <c r="I54" s="262"/>
      <c r="J54" s="258">
        <f>SUM(J47:L52)</f>
        <v>206000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Sheet1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2020-06-23T08:30:39Z</dcterms:modified>
</cp:coreProperties>
</file>